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ÖSSZESEN" sheetId="1" r:id="rId1"/>
  </sheets>
  <definedNames/>
  <calcPr fullCalcOnLoad="1"/>
</workbook>
</file>

<file path=xl/sharedStrings.xml><?xml version="1.0" encoding="utf-8"?>
<sst xmlns="http://schemas.openxmlformats.org/spreadsheetml/2006/main" count="317" uniqueCount="113">
  <si>
    <t>Megnevezés</t>
  </si>
  <si>
    <t>Önkormányzat szakfeladatok összesen</t>
  </si>
  <si>
    <t>900020 Önkormányzati adóbevételek</t>
  </si>
  <si>
    <t>018010 Önkormányzatok elszámolása a központi költségvetéssel</t>
  </si>
  <si>
    <t xml:space="preserve">013350 Az önkormányzati vagyonnal való gazdálkodással kapcsolatos feladatok </t>
  </si>
  <si>
    <t>091140 Óvodai nevelés</t>
  </si>
  <si>
    <t>045160 Közutak,hidak fenntartása</t>
  </si>
  <si>
    <t>076062 Települési Egészségügyi feladatok - Egészségház</t>
  </si>
  <si>
    <t>062020 Településfejlesztés projektetk és támogatásuk VEKOP-Ipari Park</t>
  </si>
  <si>
    <t>013370 Informatikai fejlesztés - ASP</t>
  </si>
  <si>
    <t>062010 Településfejlesztés - igagatás KEHOP</t>
  </si>
  <si>
    <t>016080 Önkormányzati, állami rendezvények</t>
  </si>
  <si>
    <t>066020 Város és Községgazdálkodás</t>
  </si>
  <si>
    <t>074031 Védőnő</t>
  </si>
  <si>
    <t>081030 Sportlétesítmények működtetése</t>
  </si>
  <si>
    <t xml:space="preserve">107 Egyéb szoc.ellátások, </t>
  </si>
  <si>
    <t>013320 Köztemető</t>
  </si>
  <si>
    <t>064010 Közvilágítás</t>
  </si>
  <si>
    <t>011130 önkormányzat igazgatási és hivatalok jogalkotó és áll. Ig. tev</t>
  </si>
  <si>
    <t>084031      Civil szervezetek</t>
  </si>
  <si>
    <t>041231 Közmunka</t>
  </si>
  <si>
    <t>082092Közművelődés, közösségi tevékenység</t>
  </si>
  <si>
    <t>082044 Könyvtár</t>
  </si>
  <si>
    <t>042180 Állat egészségügy - Gyepmester</t>
  </si>
  <si>
    <t>096015 Iskolai étkeztetés 091211 Köznevelési intézmény szakmai feladat</t>
  </si>
  <si>
    <t>018030 Finanszírozás</t>
  </si>
  <si>
    <t>Személyi juttatás összesen</t>
  </si>
  <si>
    <t>K1101</t>
  </si>
  <si>
    <t>Törvény szerinti illetmény</t>
  </si>
  <si>
    <t>K1104</t>
  </si>
  <si>
    <t>Készenléti, helyettesítési, ügyeleti pótlék</t>
  </si>
  <si>
    <t>K1107</t>
  </si>
  <si>
    <t>Béren kívüli juttatás</t>
  </si>
  <si>
    <t>K1109</t>
  </si>
  <si>
    <t>Közlekedési költségtérítés</t>
  </si>
  <si>
    <t>K121</t>
  </si>
  <si>
    <t>Választott tisztségviselő juttatásai</t>
  </si>
  <si>
    <t>K123</t>
  </si>
  <si>
    <t>Egyéb külső személyi juttatás</t>
  </si>
  <si>
    <t>K2</t>
  </si>
  <si>
    <t>Munkaadókat terhelő járulékok</t>
  </si>
  <si>
    <t>Dologi kiadások</t>
  </si>
  <si>
    <t>K311</t>
  </si>
  <si>
    <t>Szakmai anyag beszerzés</t>
  </si>
  <si>
    <t>K312</t>
  </si>
  <si>
    <t>Üzemeltetési anyag</t>
  </si>
  <si>
    <t>K321</t>
  </si>
  <si>
    <t>Informatikai szolgáltatás igénybevétele</t>
  </si>
  <si>
    <t>K322</t>
  </si>
  <si>
    <t>Egyéb kommunikációs szolgáltatások</t>
  </si>
  <si>
    <t>K331</t>
  </si>
  <si>
    <t>Közüzemi díjak</t>
  </si>
  <si>
    <t>K333</t>
  </si>
  <si>
    <t>Bérleti és Lizingdíj bevételek</t>
  </si>
  <si>
    <t>K334</t>
  </si>
  <si>
    <t>Karbantartások és kisjavítások</t>
  </si>
  <si>
    <t>K335</t>
  </si>
  <si>
    <t>Közvetített szolgáltatások teljesítése</t>
  </si>
  <si>
    <t>K336</t>
  </si>
  <si>
    <t>Szakmai tevékenységet segítő szolgáltatások</t>
  </si>
  <si>
    <t>K337</t>
  </si>
  <si>
    <t>Egyéb szolgáltatások teljesítése</t>
  </si>
  <si>
    <t>K351</t>
  </si>
  <si>
    <t>Működési cálú előzetesen felszámított általános forgalmi adó</t>
  </si>
  <si>
    <t>K355</t>
  </si>
  <si>
    <t>Egyéb dologi kiadás</t>
  </si>
  <si>
    <t>K506</t>
  </si>
  <si>
    <t>Társulásnak és költségvetési szervnek egyéb működési célú átadott pénzeszköz</t>
  </si>
  <si>
    <t>K512</t>
  </si>
  <si>
    <t>Egyéb működési célú támogatásos államháztartáson kivülre</t>
  </si>
  <si>
    <t>K5915</t>
  </si>
  <si>
    <t>Központi írányitó szervi támogatás</t>
  </si>
  <si>
    <t>K513</t>
  </si>
  <si>
    <t>TARTALÉK</t>
  </si>
  <si>
    <t>K42</t>
  </si>
  <si>
    <t>Egyéb pénzbeli és gyermekvédelmi  támogatás</t>
  </si>
  <si>
    <t>K48</t>
  </si>
  <si>
    <t>Egyéb nem intézményi pénzbeli ellátás</t>
  </si>
  <si>
    <t>K89</t>
  </si>
  <si>
    <t>Egyéb felhalmozási célú átadott pénzeszköz</t>
  </si>
  <si>
    <t>Beruházások/Felújítások</t>
  </si>
  <si>
    <t>K64</t>
  </si>
  <si>
    <t>Egyéb tárgyi eszköz beszerzése, létesítése</t>
  </si>
  <si>
    <t>K67</t>
  </si>
  <si>
    <t>Beruházás célú előzetesen felszámított álltalános forgalmi adó</t>
  </si>
  <si>
    <t>K71</t>
  </si>
  <si>
    <t>Ingatlanok felújítása</t>
  </si>
  <si>
    <t>K74</t>
  </si>
  <si>
    <t>Felújítás célú előzetesen felszámított álltalános forgalmi adó</t>
  </si>
  <si>
    <t>KIADÁSOK ÖSSZESEN</t>
  </si>
  <si>
    <t>B09813</t>
  </si>
  <si>
    <t>Nyitó pénzkészlet</t>
  </si>
  <si>
    <t>B111-B116</t>
  </si>
  <si>
    <t>Működési célú támogatások államháztartáson belülrőkl ( normatíva, egyéb finansízrozás)</t>
  </si>
  <si>
    <t>B16</t>
  </si>
  <si>
    <t>Működési célú átvett pénzeszköz</t>
  </si>
  <si>
    <t>B93</t>
  </si>
  <si>
    <t>Közhatalmi bevételek/Adó</t>
  </si>
  <si>
    <t>B402</t>
  </si>
  <si>
    <t>Szolgáltatások ellenértéke</t>
  </si>
  <si>
    <t>B403</t>
  </si>
  <si>
    <t>Közvetített szolgáltatások ellenértéke</t>
  </si>
  <si>
    <t>B404</t>
  </si>
  <si>
    <t>Tulajdonosi bevétel</t>
  </si>
  <si>
    <t>B406</t>
  </si>
  <si>
    <t>Kiszámlázott általános forgalmi adó</t>
  </si>
  <si>
    <t>B52</t>
  </si>
  <si>
    <t>Ingatlanok értékesítése</t>
  </si>
  <si>
    <t>B65</t>
  </si>
  <si>
    <t>Egyéb működési célú átvett pénzeszköz</t>
  </si>
  <si>
    <t>Finanszírozási bevételek</t>
  </si>
  <si>
    <t>BEVÉTELEK</t>
  </si>
  <si>
    <t>VI.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</si>
</sst>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FF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Dashed"/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37" fillId="33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164" fontId="2" fillId="3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" fillId="34" borderId="11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/>
    </xf>
    <xf numFmtId="0" fontId="1" fillId="0" borderId="11" xfId="0" applyFont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right" vertical="center" wrapText="1"/>
    </xf>
    <xf numFmtId="164" fontId="4" fillId="35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right" vertical="center" wrapText="1"/>
    </xf>
    <xf numFmtId="164" fontId="4" fillId="37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right" vertical="center" wrapText="1"/>
    </xf>
    <xf numFmtId="164" fontId="4" fillId="37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64" fontId="0" fillId="0" borderId="0" xfId="0" applyNumberFormat="1" applyFont="1" applyAlignment="1">
      <alignment horizontal="right"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zoomScalePageLayoutView="0" workbookViewId="0" topLeftCell="A1">
      <pane ySplit="1" topLeftCell="A32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7.57421875" style="0" customWidth="1"/>
    <col min="2" max="2" width="29.421875" style="38" customWidth="1"/>
    <col min="3" max="3" width="17.140625" style="38" customWidth="1"/>
    <col min="4" max="4" width="14.28125" style="40" customWidth="1"/>
    <col min="5" max="12" width="16.28125" style="40" customWidth="1"/>
    <col min="13" max="13" width="9.8515625" style="0" customWidth="1"/>
    <col min="14" max="14" width="26.140625" style="38" bestFit="1" customWidth="1"/>
    <col min="15" max="15" width="16.28125" style="40" customWidth="1"/>
    <col min="16" max="16" width="18.00390625" style="40" customWidth="1"/>
    <col min="17" max="17" width="13.28125" style="40" customWidth="1"/>
    <col min="18" max="18" width="18.57421875" style="40" customWidth="1"/>
    <col min="19" max="19" width="15.421875" style="40" customWidth="1"/>
    <col min="20" max="20" width="11.7109375" style="40" customWidth="1"/>
    <col min="21" max="21" width="12.421875" style="41" customWidth="1"/>
    <col min="22" max="22" width="18.57421875" style="40" customWidth="1"/>
    <col min="23" max="23" width="11.28125" style="40" customWidth="1"/>
    <col min="24" max="24" width="12.00390625" style="40" customWidth="1"/>
    <col min="25" max="25" width="14.57421875" style="40" customWidth="1"/>
    <col min="26" max="26" width="7.28125" style="0" customWidth="1"/>
    <col min="27" max="27" width="26.140625" style="38" bestFit="1" customWidth="1"/>
    <col min="28" max="28" width="10.57421875" style="40" bestFit="1" customWidth="1"/>
    <col min="29" max="30" width="13.421875" style="40" customWidth="1"/>
    <col min="31" max="31" width="16.7109375" style="42" customWidth="1"/>
  </cols>
  <sheetData>
    <row r="1" spans="2:31" ht="90" customHeight="1" thickTop="1">
      <c r="B1" s="2" t="s">
        <v>112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N1" s="1" t="s">
        <v>0</v>
      </c>
      <c r="O1" s="3" t="s">
        <v>11</v>
      </c>
      <c r="P1" s="3" t="s">
        <v>12</v>
      </c>
      <c r="Q1" s="3" t="s">
        <v>13</v>
      </c>
      <c r="R1" s="3" t="s">
        <v>14</v>
      </c>
      <c r="S1" s="5" t="s">
        <v>15</v>
      </c>
      <c r="T1" s="5" t="s">
        <v>16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AA1" s="1" t="s">
        <v>0</v>
      </c>
      <c r="AB1" s="5" t="s">
        <v>22</v>
      </c>
      <c r="AC1" s="5" t="s">
        <v>23</v>
      </c>
      <c r="AD1" s="5" t="s">
        <v>24</v>
      </c>
      <c r="AE1" s="5" t="s">
        <v>25</v>
      </c>
    </row>
    <row r="2" spans="2:31" ht="15">
      <c r="B2" s="6" t="s">
        <v>26</v>
      </c>
      <c r="C2" s="7">
        <f>SUM(D2+E2+F2+G2+H2+I2+J2+K2+L2+O2+P2+Q2+R2+S2+T2+U2+V2+W2+X2+Y2+AB2+AD2+AC2+AE2)</f>
        <v>49841000</v>
      </c>
      <c r="D2" s="7">
        <f>SUM(D3:D9)</f>
        <v>0</v>
      </c>
      <c r="E2" s="7">
        <f aca="true" t="shared" si="0" ref="E2:L2">SUM(E3:E9)</f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si="0"/>
        <v>0</v>
      </c>
      <c r="K2" s="7">
        <f t="shared" si="0"/>
        <v>0</v>
      </c>
      <c r="L2" s="7">
        <f t="shared" si="0"/>
        <v>0</v>
      </c>
      <c r="N2" s="6" t="s">
        <v>26</v>
      </c>
      <c r="O2" s="7">
        <f>SUM(O3:O9)</f>
        <v>0</v>
      </c>
      <c r="P2" s="7">
        <f aca="true" t="shared" si="1" ref="P2:Y2">SUM(P3:P9)</f>
        <v>23639000</v>
      </c>
      <c r="Q2" s="7">
        <f t="shared" si="1"/>
        <v>4823000</v>
      </c>
      <c r="R2" s="7">
        <f t="shared" si="1"/>
        <v>0</v>
      </c>
      <c r="S2" s="7">
        <f t="shared" si="1"/>
        <v>0</v>
      </c>
      <c r="T2" s="7">
        <f t="shared" si="1"/>
        <v>0</v>
      </c>
      <c r="U2" s="7">
        <f t="shared" si="1"/>
        <v>0</v>
      </c>
      <c r="V2" s="7">
        <f t="shared" si="1"/>
        <v>9810000</v>
      </c>
      <c r="W2" s="7">
        <f t="shared" si="1"/>
        <v>0</v>
      </c>
      <c r="X2" s="7">
        <f t="shared" si="1"/>
        <v>3705000</v>
      </c>
      <c r="Y2" s="7">
        <f t="shared" si="1"/>
        <v>7644000</v>
      </c>
      <c r="AA2" s="6" t="s">
        <v>26</v>
      </c>
      <c r="AB2" s="7">
        <f>SUM(AB3:AB9)</f>
        <v>220000</v>
      </c>
      <c r="AC2" s="7">
        <f>SUM(AC3:AC9)</f>
        <v>0</v>
      </c>
      <c r="AD2" s="7">
        <f>SUM(AD3:AD9)</f>
        <v>0</v>
      </c>
      <c r="AE2" s="7">
        <f>SUM(AE3:AE9)</f>
        <v>0</v>
      </c>
    </row>
    <row r="3" spans="1:31" ht="15">
      <c r="A3" t="s">
        <v>27</v>
      </c>
      <c r="B3" s="8" t="s">
        <v>28</v>
      </c>
      <c r="C3" s="7">
        <f>SUM(D3+E3+F3+G3+H3+I3+J3+K3+L3+O3+P3+Q3+R3+S3+T3+U3+V3+W3+X3+Y3+AB3+AD3+AC3+AE3)</f>
        <v>26912000</v>
      </c>
      <c r="D3" s="9"/>
      <c r="E3" s="9"/>
      <c r="F3" s="9"/>
      <c r="G3" s="9"/>
      <c r="H3" s="9"/>
      <c r="I3" s="9"/>
      <c r="J3" s="9"/>
      <c r="K3" s="10"/>
      <c r="L3" s="10"/>
      <c r="M3" t="s">
        <v>27</v>
      </c>
      <c r="N3" s="8" t="s">
        <v>28</v>
      </c>
      <c r="O3" s="9"/>
      <c r="P3" s="10">
        <v>16688000</v>
      </c>
      <c r="Q3" s="10">
        <v>2225000</v>
      </c>
      <c r="R3" s="10"/>
      <c r="S3" s="10"/>
      <c r="T3" s="10"/>
      <c r="U3" s="11"/>
      <c r="V3" s="10"/>
      <c r="W3" s="10"/>
      <c r="X3" s="10">
        <v>2935000</v>
      </c>
      <c r="Y3" s="10">
        <v>5064000</v>
      </c>
      <c r="Z3" t="s">
        <v>27</v>
      </c>
      <c r="AA3" s="8" t="s">
        <v>28</v>
      </c>
      <c r="AB3" s="10"/>
      <c r="AC3" s="10"/>
      <c r="AD3" s="10"/>
      <c r="AE3" s="12"/>
    </row>
    <row r="4" spans="1:31" ht="30">
      <c r="A4" t="s">
        <v>29</v>
      </c>
      <c r="B4" s="8" t="s">
        <v>30</v>
      </c>
      <c r="C4" s="7">
        <f aca="true" t="shared" si="2" ref="C4:C49">SUM(D4+E4+F4+G4+H4+I4+J4+K4+L4+O4+P4+Q4+R4+S4+T4+U4+V4+W4+X4+Y4+AB4+AD4+AC4+AE4)</f>
        <v>1391000</v>
      </c>
      <c r="D4" s="9"/>
      <c r="E4" s="9"/>
      <c r="F4" s="9"/>
      <c r="G4" s="9"/>
      <c r="H4" s="9"/>
      <c r="I4" s="9"/>
      <c r="J4" s="9"/>
      <c r="K4" s="10"/>
      <c r="L4" s="10"/>
      <c r="M4" t="s">
        <v>29</v>
      </c>
      <c r="N4" s="8" t="s">
        <v>30</v>
      </c>
      <c r="O4" s="9"/>
      <c r="P4" s="10"/>
      <c r="Q4" s="10">
        <v>1391000</v>
      </c>
      <c r="R4" s="10"/>
      <c r="S4" s="10"/>
      <c r="T4" s="10"/>
      <c r="U4" s="11"/>
      <c r="V4" s="10"/>
      <c r="W4" s="10"/>
      <c r="X4" s="10"/>
      <c r="Y4" s="10"/>
      <c r="Z4" t="s">
        <v>29</v>
      </c>
      <c r="AA4" s="8" t="s">
        <v>30</v>
      </c>
      <c r="AB4" s="10"/>
      <c r="AC4" s="10"/>
      <c r="AD4" s="10"/>
      <c r="AE4" s="12"/>
    </row>
    <row r="5" spans="1:31" ht="15">
      <c r="A5" t="s">
        <v>31</v>
      </c>
      <c r="B5" s="8" t="s">
        <v>32</v>
      </c>
      <c r="C5" s="7">
        <f t="shared" si="2"/>
        <v>3110000</v>
      </c>
      <c r="D5" s="9"/>
      <c r="E5" s="9"/>
      <c r="F5" s="9"/>
      <c r="G5" s="9"/>
      <c r="H5" s="9"/>
      <c r="I5" s="9"/>
      <c r="J5" s="9"/>
      <c r="K5" s="10"/>
      <c r="L5" s="10"/>
      <c r="M5" t="s">
        <v>31</v>
      </c>
      <c r="N5" s="8" t="s">
        <v>32</v>
      </c>
      <c r="O5" s="9"/>
      <c r="P5" s="10">
        <v>1570000</v>
      </c>
      <c r="Q5" s="10">
        <v>200000</v>
      </c>
      <c r="R5" s="10"/>
      <c r="S5" s="10"/>
      <c r="T5" s="10"/>
      <c r="U5" s="11"/>
      <c r="V5" s="10">
        <v>740000</v>
      </c>
      <c r="W5" s="10"/>
      <c r="X5" s="10">
        <v>150000</v>
      </c>
      <c r="Y5" s="10">
        <v>450000</v>
      </c>
      <c r="Z5" t="s">
        <v>31</v>
      </c>
      <c r="AA5" s="8" t="s">
        <v>32</v>
      </c>
      <c r="AB5" s="10"/>
      <c r="AC5" s="10"/>
      <c r="AD5" s="10"/>
      <c r="AE5" s="12"/>
    </row>
    <row r="6" spans="1:31" ht="15">
      <c r="A6" t="s">
        <v>33</v>
      </c>
      <c r="B6" s="8" t="s">
        <v>34</v>
      </c>
      <c r="C6" s="7">
        <f t="shared" si="2"/>
        <v>161000</v>
      </c>
      <c r="D6" s="9"/>
      <c r="E6" s="9"/>
      <c r="F6" s="9"/>
      <c r="G6" s="9"/>
      <c r="H6" s="9"/>
      <c r="I6" s="9"/>
      <c r="J6" s="9"/>
      <c r="K6" s="10"/>
      <c r="L6" s="10"/>
      <c r="M6" t="s">
        <v>33</v>
      </c>
      <c r="N6" s="8" t="s">
        <v>34</v>
      </c>
      <c r="O6" s="9"/>
      <c r="P6" s="10">
        <v>161000</v>
      </c>
      <c r="Q6" s="10"/>
      <c r="R6" s="13"/>
      <c r="S6" s="10"/>
      <c r="T6" s="10"/>
      <c r="U6" s="11"/>
      <c r="V6" s="10"/>
      <c r="W6" s="10"/>
      <c r="X6" s="10"/>
      <c r="Y6" s="10"/>
      <c r="Z6" t="s">
        <v>33</v>
      </c>
      <c r="AA6" s="8" t="s">
        <v>34</v>
      </c>
      <c r="AB6" s="10"/>
      <c r="AC6" s="10"/>
      <c r="AD6" s="10"/>
      <c r="AE6" s="12"/>
    </row>
    <row r="7" spans="1:31" ht="30">
      <c r="A7" t="s">
        <v>35</v>
      </c>
      <c r="B7" s="8" t="s">
        <v>36</v>
      </c>
      <c r="C7" s="7">
        <f t="shared" si="2"/>
        <v>7600000</v>
      </c>
      <c r="D7" s="9"/>
      <c r="E7" s="9"/>
      <c r="F7" s="9"/>
      <c r="G7" s="9"/>
      <c r="H7" s="9"/>
      <c r="I7" s="9"/>
      <c r="J7" s="9"/>
      <c r="K7" s="10"/>
      <c r="L7" s="10"/>
      <c r="M7" t="s">
        <v>35</v>
      </c>
      <c r="N7" s="8" t="s">
        <v>36</v>
      </c>
      <c r="O7" s="9"/>
      <c r="P7" s="10"/>
      <c r="Q7" s="10"/>
      <c r="R7" s="13"/>
      <c r="S7" s="10"/>
      <c r="T7" s="10"/>
      <c r="U7" s="11"/>
      <c r="V7" s="10">
        <v>7600000</v>
      </c>
      <c r="W7" s="10"/>
      <c r="X7" s="10"/>
      <c r="Y7" s="10"/>
      <c r="Z7" t="s">
        <v>35</v>
      </c>
      <c r="AA7" s="8" t="s">
        <v>36</v>
      </c>
      <c r="AB7" s="10"/>
      <c r="AC7" s="10"/>
      <c r="AD7" s="10"/>
      <c r="AE7" s="12"/>
    </row>
    <row r="8" spans="1:31" ht="30">
      <c r="A8" t="s">
        <v>37</v>
      </c>
      <c r="B8" s="8" t="s">
        <v>38</v>
      </c>
      <c r="C8" s="7">
        <f t="shared" si="2"/>
        <v>2442000</v>
      </c>
      <c r="D8" s="9"/>
      <c r="E8" s="9"/>
      <c r="F8" s="9"/>
      <c r="G8" s="9"/>
      <c r="H8" s="9"/>
      <c r="I8" s="9"/>
      <c r="J8" s="9"/>
      <c r="K8" s="10"/>
      <c r="L8" s="10"/>
      <c r="M8" t="s">
        <v>37</v>
      </c>
      <c r="N8" s="8" t="s">
        <v>38</v>
      </c>
      <c r="O8" s="9"/>
      <c r="P8" s="10">
        <v>1200000</v>
      </c>
      <c r="Q8" s="10">
        <v>132000</v>
      </c>
      <c r="R8" s="13"/>
      <c r="S8" s="10"/>
      <c r="T8" s="10"/>
      <c r="U8" s="11"/>
      <c r="V8" s="10"/>
      <c r="W8" s="10"/>
      <c r="X8" s="10"/>
      <c r="Y8" s="10">
        <v>930000</v>
      </c>
      <c r="Z8" t="s">
        <v>37</v>
      </c>
      <c r="AA8" s="8" t="s">
        <v>38</v>
      </c>
      <c r="AB8" s="10">
        <v>180000</v>
      </c>
      <c r="AC8" s="10"/>
      <c r="AD8" s="10"/>
      <c r="AE8" s="12"/>
    </row>
    <row r="9" spans="1:31" ht="30">
      <c r="A9" t="s">
        <v>39</v>
      </c>
      <c r="B9" s="8" t="s">
        <v>40</v>
      </c>
      <c r="C9" s="7">
        <f t="shared" si="2"/>
        <v>8225000</v>
      </c>
      <c r="D9" s="9"/>
      <c r="E9" s="9"/>
      <c r="F9" s="9"/>
      <c r="G9" s="9"/>
      <c r="H9" s="9"/>
      <c r="I9" s="9"/>
      <c r="J9" s="9"/>
      <c r="K9" s="10"/>
      <c r="L9" s="10"/>
      <c r="M9" t="s">
        <v>39</v>
      </c>
      <c r="N9" s="8" t="s">
        <v>40</v>
      </c>
      <c r="O9" s="9"/>
      <c r="P9" s="10">
        <v>4020000</v>
      </c>
      <c r="Q9" s="10">
        <v>875000</v>
      </c>
      <c r="R9" s="13"/>
      <c r="S9" s="10"/>
      <c r="T9" s="10"/>
      <c r="U9" s="11"/>
      <c r="V9" s="10">
        <v>1470000</v>
      </c>
      <c r="W9" s="10"/>
      <c r="X9" s="10">
        <v>620000</v>
      </c>
      <c r="Y9" s="10">
        <v>1200000</v>
      </c>
      <c r="Z9" t="s">
        <v>39</v>
      </c>
      <c r="AA9" s="8" t="s">
        <v>40</v>
      </c>
      <c r="AB9" s="10">
        <v>40000</v>
      </c>
      <c r="AC9" s="10"/>
      <c r="AD9" s="10"/>
      <c r="AE9" s="12"/>
    </row>
    <row r="10" spans="2:31" s="14" customFormat="1" ht="15">
      <c r="B10" s="15" t="s">
        <v>41</v>
      </c>
      <c r="C10" s="7">
        <f>SUM(D10+E10+F10+G10+H10+I10+J10+K10+L10+O10+P10+Q10+R10+S10+T10+U10+V10+W10+X10+Y10+AB10+AD10+AC10+AE10)</f>
        <v>274046380</v>
      </c>
      <c r="D10" s="7">
        <f>SUM(D11:D30)</f>
        <v>0</v>
      </c>
      <c r="E10" s="7">
        <f aca="true" t="shared" si="3" ref="E10:L10">SUM(E11:E30)</f>
        <v>0</v>
      </c>
      <c r="F10" s="7">
        <f t="shared" si="3"/>
        <v>5343000</v>
      </c>
      <c r="G10" s="7">
        <f t="shared" si="3"/>
        <v>6916000</v>
      </c>
      <c r="H10" s="7">
        <f t="shared" si="3"/>
        <v>1320800</v>
      </c>
      <c r="I10" s="7">
        <f t="shared" si="3"/>
        <v>20979900</v>
      </c>
      <c r="J10" s="7">
        <f t="shared" si="3"/>
        <v>7752280</v>
      </c>
      <c r="K10" s="7">
        <f t="shared" si="3"/>
        <v>2340000</v>
      </c>
      <c r="L10" s="7">
        <f t="shared" si="3"/>
        <v>3792000</v>
      </c>
      <c r="N10" s="15" t="s">
        <v>41</v>
      </c>
      <c r="O10" s="7">
        <f>SUM(O11:O30)</f>
        <v>6218000</v>
      </c>
      <c r="P10" s="7">
        <f aca="true" t="shared" si="4" ref="P10:Y10">SUM(P11:P30)</f>
        <v>8277000</v>
      </c>
      <c r="Q10" s="7">
        <f>SUM(Q11:Q30)</f>
        <v>532000</v>
      </c>
      <c r="R10" s="7">
        <f t="shared" si="4"/>
        <v>5545000</v>
      </c>
      <c r="S10" s="7">
        <f t="shared" si="4"/>
        <v>12440000</v>
      </c>
      <c r="T10" s="7">
        <f t="shared" si="4"/>
        <v>95000</v>
      </c>
      <c r="U10" s="7">
        <f t="shared" si="4"/>
        <v>4300000</v>
      </c>
      <c r="V10" s="7">
        <f t="shared" si="4"/>
        <v>15648000</v>
      </c>
      <c r="W10" s="7">
        <f t="shared" si="4"/>
        <v>6000000</v>
      </c>
      <c r="X10" s="7">
        <f t="shared" si="4"/>
        <v>295000</v>
      </c>
      <c r="Y10" s="7">
        <f t="shared" si="4"/>
        <v>5020000</v>
      </c>
      <c r="AA10" s="15" t="s">
        <v>41</v>
      </c>
      <c r="AB10" s="7">
        <f>SUM(AB11:AB30)</f>
        <v>253000</v>
      </c>
      <c r="AC10" s="7">
        <f>SUM(AC11:AC30)</f>
        <v>250000</v>
      </c>
      <c r="AD10" s="7">
        <f>SUM(AD11:AD30)</f>
        <v>1190000</v>
      </c>
      <c r="AE10" s="7">
        <f>SUM(AE11:AE30)</f>
        <v>159539400</v>
      </c>
    </row>
    <row r="11" spans="1:31" ht="15">
      <c r="A11" t="s">
        <v>42</v>
      </c>
      <c r="B11" s="16" t="s">
        <v>43</v>
      </c>
      <c r="C11" s="7">
        <f t="shared" si="2"/>
        <v>6338000</v>
      </c>
      <c r="D11" s="10"/>
      <c r="E11" s="10"/>
      <c r="F11" s="10">
        <v>50000</v>
      </c>
      <c r="G11" s="10"/>
      <c r="H11" s="10"/>
      <c r="I11" s="10"/>
      <c r="J11" s="10"/>
      <c r="K11" s="10"/>
      <c r="L11" s="10"/>
      <c r="M11" t="s">
        <v>42</v>
      </c>
      <c r="N11" s="16" t="s">
        <v>43</v>
      </c>
      <c r="O11" s="10">
        <v>950000</v>
      </c>
      <c r="P11" s="10">
        <v>1800000</v>
      </c>
      <c r="Q11" s="10">
        <v>50000</v>
      </c>
      <c r="R11" s="10"/>
      <c r="S11" s="10">
        <v>2060000</v>
      </c>
      <c r="T11" s="10"/>
      <c r="U11" s="11"/>
      <c r="V11" s="10">
        <v>950000</v>
      </c>
      <c r="W11" s="10"/>
      <c r="X11" s="10">
        <v>80000</v>
      </c>
      <c r="Y11" s="10">
        <v>160000</v>
      </c>
      <c r="Z11" t="s">
        <v>42</v>
      </c>
      <c r="AA11" s="16" t="s">
        <v>43</v>
      </c>
      <c r="AB11" s="10">
        <v>238000</v>
      </c>
      <c r="AC11" s="10"/>
      <c r="AD11" s="10"/>
      <c r="AE11" s="12"/>
    </row>
    <row r="12" spans="1:31" ht="15">
      <c r="A12" t="s">
        <v>44</v>
      </c>
      <c r="B12" s="8" t="s">
        <v>45</v>
      </c>
      <c r="C12" s="7">
        <f t="shared" si="2"/>
        <v>1970000</v>
      </c>
      <c r="D12" s="10"/>
      <c r="E12" s="10"/>
      <c r="F12" s="10"/>
      <c r="G12" s="10"/>
      <c r="H12" s="10"/>
      <c r="I12" s="10"/>
      <c r="J12" s="10"/>
      <c r="K12" s="10"/>
      <c r="L12" s="10"/>
      <c r="M12" t="s">
        <v>44</v>
      </c>
      <c r="N12" s="8" t="s">
        <v>45</v>
      </c>
      <c r="O12" s="10">
        <v>235000</v>
      </c>
      <c r="P12" s="10">
        <v>935000</v>
      </c>
      <c r="Q12" s="10">
        <v>40000</v>
      </c>
      <c r="R12" s="10"/>
      <c r="S12" s="10">
        <v>60000</v>
      </c>
      <c r="T12" s="10"/>
      <c r="U12" s="11"/>
      <c r="V12" s="10">
        <v>200000</v>
      </c>
      <c r="W12" s="10"/>
      <c r="X12" s="10">
        <v>150000</v>
      </c>
      <c r="Y12" s="10">
        <v>200000</v>
      </c>
      <c r="Z12" t="s">
        <v>44</v>
      </c>
      <c r="AA12" s="8" t="s">
        <v>45</v>
      </c>
      <c r="AB12" s="10"/>
      <c r="AC12" s="10"/>
      <c r="AD12" s="10">
        <v>150000</v>
      </c>
      <c r="AE12" s="12"/>
    </row>
    <row r="13" spans="1:31" ht="30">
      <c r="A13" t="s">
        <v>46</v>
      </c>
      <c r="B13" s="8" t="s">
        <v>47</v>
      </c>
      <c r="C13" s="7">
        <f t="shared" si="2"/>
        <v>835000</v>
      </c>
      <c r="D13" s="10"/>
      <c r="E13" s="10"/>
      <c r="F13" s="10"/>
      <c r="G13" s="10"/>
      <c r="H13" s="10"/>
      <c r="I13" s="10"/>
      <c r="J13" s="10"/>
      <c r="K13" s="10"/>
      <c r="L13" s="10"/>
      <c r="M13" t="s">
        <v>46</v>
      </c>
      <c r="N13" s="8" t="s">
        <v>47</v>
      </c>
      <c r="O13" s="10"/>
      <c r="P13" s="10"/>
      <c r="Q13" s="10">
        <v>85000</v>
      </c>
      <c r="R13" s="10"/>
      <c r="S13" s="10"/>
      <c r="T13" s="10"/>
      <c r="U13" s="11"/>
      <c r="V13" s="10">
        <v>250000</v>
      </c>
      <c r="W13" s="10"/>
      <c r="X13" s="10"/>
      <c r="Y13" s="10"/>
      <c r="Z13" t="s">
        <v>46</v>
      </c>
      <c r="AA13" s="8" t="s">
        <v>47</v>
      </c>
      <c r="AB13" s="10"/>
      <c r="AC13" s="10"/>
      <c r="AD13" s="10">
        <v>500000</v>
      </c>
      <c r="AE13" s="12"/>
    </row>
    <row r="14" spans="1:31" ht="30">
      <c r="A14" t="s">
        <v>48</v>
      </c>
      <c r="B14" s="16" t="s">
        <v>49</v>
      </c>
      <c r="C14" s="7">
        <f t="shared" si="2"/>
        <v>456000</v>
      </c>
      <c r="D14" s="10"/>
      <c r="E14" s="10"/>
      <c r="F14" s="10">
        <v>93000</v>
      </c>
      <c r="G14" s="10"/>
      <c r="H14" s="10"/>
      <c r="I14" s="10"/>
      <c r="J14" s="10"/>
      <c r="K14" s="10"/>
      <c r="L14" s="10"/>
      <c r="M14" t="s">
        <v>48</v>
      </c>
      <c r="N14" s="16" t="s">
        <v>49</v>
      </c>
      <c r="O14" s="10">
        <v>93000</v>
      </c>
      <c r="P14" s="10"/>
      <c r="Q14" s="10"/>
      <c r="R14" s="10"/>
      <c r="S14" s="10"/>
      <c r="T14" s="10"/>
      <c r="U14" s="11"/>
      <c r="V14" s="10">
        <v>90000</v>
      </c>
      <c r="W14" s="10"/>
      <c r="X14" s="10"/>
      <c r="Y14" s="10">
        <v>180000</v>
      </c>
      <c r="Z14" t="s">
        <v>48</v>
      </c>
      <c r="AA14" s="16" t="s">
        <v>49</v>
      </c>
      <c r="AB14" s="10"/>
      <c r="AC14" s="10"/>
      <c r="AD14" s="10"/>
      <c r="AE14" s="12"/>
    </row>
    <row r="15" spans="1:31" ht="15">
      <c r="A15" t="s">
        <v>50</v>
      </c>
      <c r="B15" s="16" t="s">
        <v>51</v>
      </c>
      <c r="C15" s="7">
        <f t="shared" si="2"/>
        <v>8395000</v>
      </c>
      <c r="D15" s="10"/>
      <c r="E15" s="10"/>
      <c r="F15" s="10">
        <v>2200000</v>
      </c>
      <c r="G15" s="10"/>
      <c r="H15" s="10"/>
      <c r="I15" s="10"/>
      <c r="J15" s="10"/>
      <c r="K15" s="10"/>
      <c r="L15" s="10"/>
      <c r="M15" t="s">
        <v>50</v>
      </c>
      <c r="N15" s="16" t="s">
        <v>51</v>
      </c>
      <c r="O15" s="10"/>
      <c r="P15" s="10"/>
      <c r="Q15" s="10">
        <v>20000</v>
      </c>
      <c r="R15" s="10">
        <v>600000</v>
      </c>
      <c r="S15" s="10"/>
      <c r="T15" s="10">
        <v>25000</v>
      </c>
      <c r="U15" s="11">
        <v>3400000</v>
      </c>
      <c r="V15" s="10">
        <v>200000</v>
      </c>
      <c r="W15" s="10"/>
      <c r="X15" s="10"/>
      <c r="Y15" s="10">
        <v>1600000</v>
      </c>
      <c r="Z15" t="s">
        <v>50</v>
      </c>
      <c r="AA15" s="16" t="s">
        <v>51</v>
      </c>
      <c r="AB15" s="10"/>
      <c r="AC15" s="10"/>
      <c r="AD15" s="10">
        <v>350000</v>
      </c>
      <c r="AE15" s="12"/>
    </row>
    <row r="16" spans="1:31" ht="30">
      <c r="A16" t="s">
        <v>52</v>
      </c>
      <c r="B16" s="16" t="s">
        <v>53</v>
      </c>
      <c r="C16" s="7">
        <f t="shared" si="2"/>
        <v>1180000</v>
      </c>
      <c r="D16" s="10"/>
      <c r="E16" s="10"/>
      <c r="F16" s="10">
        <v>1110000</v>
      </c>
      <c r="G16" s="10"/>
      <c r="H16" s="10"/>
      <c r="I16" s="10"/>
      <c r="J16" s="10"/>
      <c r="K16" s="10"/>
      <c r="L16" s="10"/>
      <c r="M16" t="s">
        <v>52</v>
      </c>
      <c r="N16" s="16" t="s">
        <v>53</v>
      </c>
      <c r="O16" s="10">
        <v>70000</v>
      </c>
      <c r="P16" s="10"/>
      <c r="Q16" s="10"/>
      <c r="R16" s="10"/>
      <c r="S16" s="10"/>
      <c r="T16" s="10"/>
      <c r="U16" s="11"/>
      <c r="V16" s="10"/>
      <c r="W16" s="10"/>
      <c r="X16" s="10"/>
      <c r="Y16" s="10"/>
      <c r="Z16" t="s">
        <v>52</v>
      </c>
      <c r="AA16" s="16" t="s">
        <v>53</v>
      </c>
      <c r="AB16" s="10"/>
      <c r="AC16" s="10"/>
      <c r="AD16" s="10"/>
      <c r="AE16" s="12"/>
    </row>
    <row r="17" spans="1:31" ht="30">
      <c r="A17" t="s">
        <v>54</v>
      </c>
      <c r="B17" s="16" t="s">
        <v>55</v>
      </c>
      <c r="C17" s="7">
        <f t="shared" si="2"/>
        <v>2895000</v>
      </c>
      <c r="D17" s="10"/>
      <c r="E17" s="10"/>
      <c r="F17" s="10">
        <v>600000</v>
      </c>
      <c r="G17" s="10"/>
      <c r="H17" s="10"/>
      <c r="I17" s="10"/>
      <c r="J17" s="10"/>
      <c r="K17" s="10"/>
      <c r="L17" s="10"/>
      <c r="M17" t="s">
        <v>54</v>
      </c>
      <c r="N17" s="16" t="s">
        <v>55</v>
      </c>
      <c r="O17" s="10"/>
      <c r="P17" s="10">
        <v>1000000</v>
      </c>
      <c r="Q17" s="10">
        <v>50000</v>
      </c>
      <c r="R17" s="10">
        <v>1060000</v>
      </c>
      <c r="S17" s="10"/>
      <c r="T17" s="10"/>
      <c r="U17" s="11"/>
      <c r="V17" s="10">
        <v>65000</v>
      </c>
      <c r="W17" s="10"/>
      <c r="X17" s="10"/>
      <c r="Y17" s="10">
        <v>120000</v>
      </c>
      <c r="Z17" t="s">
        <v>54</v>
      </c>
      <c r="AA17" s="16" t="s">
        <v>55</v>
      </c>
      <c r="AB17" s="10"/>
      <c r="AC17" s="10"/>
      <c r="AD17" s="10"/>
      <c r="AE17" s="12"/>
    </row>
    <row r="18" spans="1:31" ht="30.75" thickBot="1">
      <c r="A18" t="s">
        <v>56</v>
      </c>
      <c r="B18" s="17" t="s">
        <v>57</v>
      </c>
      <c r="C18" s="7">
        <f t="shared" si="2"/>
        <v>3416000</v>
      </c>
      <c r="D18" s="18"/>
      <c r="E18" s="18"/>
      <c r="F18" s="18"/>
      <c r="G18" s="18"/>
      <c r="H18" s="18"/>
      <c r="I18" s="18"/>
      <c r="J18" s="18"/>
      <c r="K18" s="18"/>
      <c r="L18" s="18"/>
      <c r="M18" t="s">
        <v>56</v>
      </c>
      <c r="N18" s="17" t="s">
        <v>57</v>
      </c>
      <c r="O18" s="18">
        <v>400000</v>
      </c>
      <c r="P18" s="18">
        <v>3016000</v>
      </c>
      <c r="Q18" s="18"/>
      <c r="R18" s="18"/>
      <c r="S18" s="18"/>
      <c r="T18" s="18"/>
      <c r="U18" s="19"/>
      <c r="V18" s="18"/>
      <c r="W18" s="18"/>
      <c r="X18" s="18"/>
      <c r="Y18" s="18"/>
      <c r="Z18" t="s">
        <v>56</v>
      </c>
      <c r="AA18" s="17" t="s">
        <v>57</v>
      </c>
      <c r="AB18" s="18"/>
      <c r="AC18" s="18"/>
      <c r="AD18" s="18"/>
      <c r="AE18" s="20"/>
    </row>
    <row r="19" spans="1:31" ht="30">
      <c r="A19" t="s">
        <v>58</v>
      </c>
      <c r="B19" s="21" t="s">
        <v>59</v>
      </c>
      <c r="C19" s="7">
        <f t="shared" si="2"/>
        <v>27922000</v>
      </c>
      <c r="D19" s="22"/>
      <c r="E19" s="22"/>
      <c r="F19" s="22">
        <v>500000</v>
      </c>
      <c r="G19" s="22">
        <v>5960000</v>
      </c>
      <c r="H19" s="22">
        <v>1040000</v>
      </c>
      <c r="I19" s="22">
        <v>9970000</v>
      </c>
      <c r="J19" s="22"/>
      <c r="K19" s="22">
        <v>1842000</v>
      </c>
      <c r="L19" s="22">
        <v>1820000</v>
      </c>
      <c r="M19" t="s">
        <v>58</v>
      </c>
      <c r="N19" s="21" t="s">
        <v>59</v>
      </c>
      <c r="O19" s="22">
        <v>410000</v>
      </c>
      <c r="P19" s="22">
        <v>200000</v>
      </c>
      <c r="Q19" s="22">
        <v>30000</v>
      </c>
      <c r="R19" s="22"/>
      <c r="S19" s="23"/>
      <c r="T19" s="22">
        <v>50000</v>
      </c>
      <c r="U19" s="24"/>
      <c r="V19" s="22">
        <v>5900000</v>
      </c>
      <c r="W19" s="22"/>
      <c r="X19" s="22"/>
      <c r="Y19" s="22"/>
      <c r="Z19" t="s">
        <v>58</v>
      </c>
      <c r="AA19" s="21" t="s">
        <v>59</v>
      </c>
      <c r="AB19" s="22"/>
      <c r="AC19" s="22">
        <v>200000</v>
      </c>
      <c r="AD19" s="22"/>
      <c r="AE19" s="25"/>
    </row>
    <row r="20" spans="1:31" ht="30">
      <c r="A20" t="s">
        <v>60</v>
      </c>
      <c r="B20" s="26" t="s">
        <v>61</v>
      </c>
      <c r="C20" s="7">
        <f t="shared" si="2"/>
        <v>23167741</v>
      </c>
      <c r="D20" s="13"/>
      <c r="E20" s="13"/>
      <c r="F20" s="13">
        <v>30000</v>
      </c>
      <c r="G20" s="13"/>
      <c r="H20" s="13"/>
      <c r="I20" s="13">
        <v>6500000</v>
      </c>
      <c r="J20" s="13">
        <v>5495741</v>
      </c>
      <c r="K20" s="13"/>
      <c r="L20" s="13">
        <v>1402000</v>
      </c>
      <c r="M20" t="s">
        <v>60</v>
      </c>
      <c r="N20" s="26" t="s">
        <v>61</v>
      </c>
      <c r="O20" s="13">
        <v>3300000</v>
      </c>
      <c r="P20" s="13">
        <v>230000</v>
      </c>
      <c r="Q20" s="13">
        <v>35000</v>
      </c>
      <c r="R20" s="13">
        <v>2900000</v>
      </c>
      <c r="S20" s="13">
        <v>175000</v>
      </c>
      <c r="T20" s="13"/>
      <c r="U20" s="27"/>
      <c r="V20" s="13">
        <v>1200000</v>
      </c>
      <c r="W20" s="13"/>
      <c r="X20" s="13"/>
      <c r="Y20" s="13">
        <v>1900000</v>
      </c>
      <c r="Z20" t="s">
        <v>60</v>
      </c>
      <c r="AA20" s="26" t="s">
        <v>61</v>
      </c>
      <c r="AB20" s="13"/>
      <c r="AC20" s="13"/>
      <c r="AD20" s="13"/>
      <c r="AE20" s="28"/>
    </row>
    <row r="21" spans="1:31" ht="45">
      <c r="A21" t="s">
        <v>62</v>
      </c>
      <c r="B21" s="26" t="s">
        <v>63</v>
      </c>
      <c r="C21" s="7">
        <f t="shared" si="2"/>
        <v>16662239</v>
      </c>
      <c r="D21" s="13"/>
      <c r="E21" s="13"/>
      <c r="F21" s="13">
        <v>760000</v>
      </c>
      <c r="G21" s="13">
        <v>956000</v>
      </c>
      <c r="H21" s="13">
        <v>280800</v>
      </c>
      <c r="I21" s="13">
        <v>4509900</v>
      </c>
      <c r="J21" s="13">
        <v>2256539</v>
      </c>
      <c r="K21" s="13">
        <v>498000</v>
      </c>
      <c r="L21" s="13">
        <v>570000</v>
      </c>
      <c r="M21" t="s">
        <v>62</v>
      </c>
      <c r="N21" s="26" t="s">
        <v>63</v>
      </c>
      <c r="O21" s="13">
        <v>760000</v>
      </c>
      <c r="P21" s="13">
        <v>1000000</v>
      </c>
      <c r="Q21" s="13">
        <v>51000</v>
      </c>
      <c r="R21" s="13">
        <v>985000</v>
      </c>
      <c r="S21" s="13">
        <v>475000</v>
      </c>
      <c r="T21" s="13">
        <v>20000</v>
      </c>
      <c r="U21" s="27">
        <v>900000</v>
      </c>
      <c r="V21" s="13">
        <v>1600000</v>
      </c>
      <c r="W21" s="13"/>
      <c r="X21" s="13">
        <v>65000</v>
      </c>
      <c r="Y21" s="13">
        <v>720000</v>
      </c>
      <c r="Z21" t="s">
        <v>62</v>
      </c>
      <c r="AA21" s="26" t="s">
        <v>63</v>
      </c>
      <c r="AB21" s="13">
        <v>15000</v>
      </c>
      <c r="AC21" s="13">
        <v>50000</v>
      </c>
      <c r="AD21" s="13">
        <v>190000</v>
      </c>
      <c r="AE21" s="28"/>
    </row>
    <row r="22" spans="1:31" ht="15">
      <c r="A22" t="s">
        <v>64</v>
      </c>
      <c r="B22" s="26" t="s">
        <v>65</v>
      </c>
      <c r="C22" s="7">
        <f t="shared" si="2"/>
        <v>4036000</v>
      </c>
      <c r="D22" s="13"/>
      <c r="E22" s="13"/>
      <c r="F22" s="13"/>
      <c r="G22" s="13"/>
      <c r="H22" s="13"/>
      <c r="I22" s="13"/>
      <c r="J22" s="13"/>
      <c r="K22" s="13"/>
      <c r="L22" s="13"/>
      <c r="M22" t="s">
        <v>64</v>
      </c>
      <c r="N22" s="26" t="s">
        <v>65</v>
      </c>
      <c r="O22" s="13"/>
      <c r="P22" s="13">
        <v>96000</v>
      </c>
      <c r="Q22" s="13"/>
      <c r="R22" s="13"/>
      <c r="S22" s="13"/>
      <c r="T22" s="13"/>
      <c r="U22" s="27"/>
      <c r="V22" s="13">
        <v>3800000</v>
      </c>
      <c r="W22" s="13"/>
      <c r="X22" s="13"/>
      <c r="Y22" s="13">
        <v>140000</v>
      </c>
      <c r="Z22" t="s">
        <v>64</v>
      </c>
      <c r="AA22" s="26" t="s">
        <v>65</v>
      </c>
      <c r="AB22" s="13"/>
      <c r="AC22" s="13"/>
      <c r="AD22" s="13"/>
      <c r="AE22" s="28"/>
    </row>
    <row r="23" spans="1:31" ht="60">
      <c r="A23" t="s">
        <v>66</v>
      </c>
      <c r="B23" s="26" t="s">
        <v>67</v>
      </c>
      <c r="C23" s="7">
        <f t="shared" si="2"/>
        <v>650000</v>
      </c>
      <c r="D23" s="13"/>
      <c r="E23" s="13"/>
      <c r="F23" s="13"/>
      <c r="G23" s="13"/>
      <c r="H23" s="13"/>
      <c r="I23" s="13"/>
      <c r="J23" s="13"/>
      <c r="K23" s="13"/>
      <c r="L23" s="13"/>
      <c r="M23" t="s">
        <v>66</v>
      </c>
      <c r="N23" s="26" t="s">
        <v>67</v>
      </c>
      <c r="O23" s="13"/>
      <c r="P23" s="13"/>
      <c r="Q23" s="13"/>
      <c r="R23" s="13"/>
      <c r="S23" s="13">
        <v>650000</v>
      </c>
      <c r="T23" s="13"/>
      <c r="U23" s="27"/>
      <c r="V23" s="13"/>
      <c r="W23" s="13"/>
      <c r="X23" s="13"/>
      <c r="Y23" s="13"/>
      <c r="Z23" t="s">
        <v>66</v>
      </c>
      <c r="AA23" s="26" t="s">
        <v>67</v>
      </c>
      <c r="AB23" s="13"/>
      <c r="AC23" s="13"/>
      <c r="AD23" s="13"/>
      <c r="AE23" s="28"/>
    </row>
    <row r="24" spans="1:31" ht="45">
      <c r="A24" t="s">
        <v>68</v>
      </c>
      <c r="B24" s="26" t="s">
        <v>69</v>
      </c>
      <c r="C24" s="7">
        <f t="shared" si="2"/>
        <v>7393000</v>
      </c>
      <c r="D24" s="13"/>
      <c r="E24" s="13"/>
      <c r="F24" s="13"/>
      <c r="G24" s="13"/>
      <c r="H24" s="13"/>
      <c r="I24" s="13"/>
      <c r="J24" s="13"/>
      <c r="K24" s="13"/>
      <c r="L24" s="13"/>
      <c r="M24" t="s">
        <v>68</v>
      </c>
      <c r="N24" s="26" t="s">
        <v>69</v>
      </c>
      <c r="O24" s="13"/>
      <c r="P24" s="13"/>
      <c r="Q24" s="13"/>
      <c r="R24" s="13"/>
      <c r="S24" s="13"/>
      <c r="T24" s="13"/>
      <c r="U24" s="27"/>
      <c r="V24" s="13">
        <v>1393000</v>
      </c>
      <c r="W24" s="13">
        <v>6000000</v>
      </c>
      <c r="X24" s="13"/>
      <c r="Y24" s="13"/>
      <c r="Z24" t="s">
        <v>68</v>
      </c>
      <c r="AA24" s="26" t="s">
        <v>69</v>
      </c>
      <c r="AB24" s="13"/>
      <c r="AC24" s="13"/>
      <c r="AD24" s="13"/>
      <c r="AE24" s="28"/>
    </row>
    <row r="25" spans="1:31" ht="30">
      <c r="A25" t="s">
        <v>70</v>
      </c>
      <c r="B25" s="26" t="s">
        <v>71</v>
      </c>
      <c r="C25" s="7">
        <f t="shared" si="2"/>
        <v>144539400</v>
      </c>
      <c r="D25" s="13"/>
      <c r="E25" s="13"/>
      <c r="F25" s="13"/>
      <c r="G25" s="13"/>
      <c r="H25" s="13"/>
      <c r="I25" s="13"/>
      <c r="J25" s="13"/>
      <c r="K25" s="13"/>
      <c r="L25" s="13"/>
      <c r="M25" t="s">
        <v>70</v>
      </c>
      <c r="N25" s="26" t="s">
        <v>71</v>
      </c>
      <c r="O25" s="13"/>
      <c r="P25" s="13"/>
      <c r="Q25" s="13"/>
      <c r="R25" s="13"/>
      <c r="S25" s="13"/>
      <c r="T25" s="13"/>
      <c r="U25" s="27"/>
      <c r="V25" s="13"/>
      <c r="W25" s="13"/>
      <c r="X25" s="13"/>
      <c r="Y25" s="13"/>
      <c r="Z25" t="s">
        <v>70</v>
      </c>
      <c r="AA25" s="26" t="s">
        <v>71</v>
      </c>
      <c r="AB25" s="13"/>
      <c r="AC25" s="13"/>
      <c r="AD25" s="13"/>
      <c r="AE25" s="28">
        <v>144539400</v>
      </c>
    </row>
    <row r="26" spans="2:31" ht="15">
      <c r="B26" s="26"/>
      <c r="C26" s="7"/>
      <c r="D26" s="13"/>
      <c r="E26" s="13"/>
      <c r="F26" s="13"/>
      <c r="G26" s="13"/>
      <c r="H26" s="13"/>
      <c r="I26" s="13"/>
      <c r="J26" s="13"/>
      <c r="K26" s="13"/>
      <c r="L26" s="13"/>
      <c r="N26" s="26"/>
      <c r="O26" s="13"/>
      <c r="P26" s="13"/>
      <c r="Q26" s="13"/>
      <c r="R26" s="13"/>
      <c r="S26" s="13"/>
      <c r="T26" s="13"/>
      <c r="U26" s="27"/>
      <c r="V26" s="13"/>
      <c r="W26" s="13"/>
      <c r="X26" s="13"/>
      <c r="Y26" s="13"/>
      <c r="AA26" s="26"/>
      <c r="AB26" s="13"/>
      <c r="AC26" s="13"/>
      <c r="AD26" s="13"/>
      <c r="AE26" s="28"/>
    </row>
    <row r="27" spans="1:31" ht="15">
      <c r="A27" t="s">
        <v>72</v>
      </c>
      <c r="B27" s="26" t="s">
        <v>73</v>
      </c>
      <c r="C27" s="7">
        <f t="shared" si="2"/>
        <v>15000000</v>
      </c>
      <c r="D27" s="13"/>
      <c r="E27" s="13"/>
      <c r="F27" s="13"/>
      <c r="G27" s="13"/>
      <c r="H27" s="13"/>
      <c r="I27" s="13"/>
      <c r="J27" s="13"/>
      <c r="K27" s="13"/>
      <c r="L27" s="13"/>
      <c r="M27" t="s">
        <v>72</v>
      </c>
      <c r="N27" s="26" t="s">
        <v>73</v>
      </c>
      <c r="O27" s="13"/>
      <c r="P27" s="13"/>
      <c r="Q27" s="13"/>
      <c r="R27" s="13"/>
      <c r="S27" s="13"/>
      <c r="T27" s="13"/>
      <c r="U27" s="27"/>
      <c r="V27" s="13"/>
      <c r="W27" s="13"/>
      <c r="X27" s="13"/>
      <c r="Y27" s="13"/>
      <c r="Z27" t="s">
        <v>72</v>
      </c>
      <c r="AA27" s="26" t="s">
        <v>73</v>
      </c>
      <c r="AB27" s="13"/>
      <c r="AC27" s="13"/>
      <c r="AD27" s="13"/>
      <c r="AE27" s="28">
        <v>15000000</v>
      </c>
    </row>
    <row r="28" spans="1:31" ht="45">
      <c r="A28" t="s">
        <v>74</v>
      </c>
      <c r="B28" s="26" t="s">
        <v>75</v>
      </c>
      <c r="C28" s="7">
        <f t="shared" si="2"/>
        <v>420000</v>
      </c>
      <c r="D28" s="13"/>
      <c r="E28" s="13"/>
      <c r="F28" s="13"/>
      <c r="G28" s="13"/>
      <c r="H28" s="13"/>
      <c r="I28" s="13"/>
      <c r="J28" s="13"/>
      <c r="K28" s="13"/>
      <c r="L28" s="13"/>
      <c r="M28" t="s">
        <v>74</v>
      </c>
      <c r="N28" s="26" t="s">
        <v>75</v>
      </c>
      <c r="O28" s="13"/>
      <c r="P28" s="13"/>
      <c r="Q28" s="13"/>
      <c r="R28" s="13"/>
      <c r="S28" s="13">
        <v>420000</v>
      </c>
      <c r="T28" s="13"/>
      <c r="U28" s="27"/>
      <c r="V28" s="13"/>
      <c r="W28" s="13"/>
      <c r="X28" s="13"/>
      <c r="Y28" s="13"/>
      <c r="Z28" t="s">
        <v>74</v>
      </c>
      <c r="AA28" s="26" t="s">
        <v>75</v>
      </c>
      <c r="AB28" s="13"/>
      <c r="AC28" s="13"/>
      <c r="AD28" s="13"/>
      <c r="AE28" s="28"/>
    </row>
    <row r="29" spans="1:31" ht="30">
      <c r="A29" t="s">
        <v>76</v>
      </c>
      <c r="B29" s="26" t="s">
        <v>77</v>
      </c>
      <c r="C29" s="7">
        <f t="shared" si="2"/>
        <v>8600000</v>
      </c>
      <c r="D29" s="13"/>
      <c r="E29" s="13"/>
      <c r="F29" s="13"/>
      <c r="G29" s="13"/>
      <c r="H29" s="13"/>
      <c r="I29" s="13"/>
      <c r="J29" s="13"/>
      <c r="K29" s="13"/>
      <c r="L29" s="13"/>
      <c r="M29" t="s">
        <v>76</v>
      </c>
      <c r="N29" s="26" t="s">
        <v>77</v>
      </c>
      <c r="O29" s="13"/>
      <c r="P29" s="13"/>
      <c r="Q29" s="13"/>
      <c r="R29" s="13"/>
      <c r="S29" s="13">
        <v>8600000</v>
      </c>
      <c r="T29" s="13"/>
      <c r="U29" s="27"/>
      <c r="V29" s="13"/>
      <c r="W29" s="13"/>
      <c r="X29" s="13"/>
      <c r="Y29" s="13"/>
      <c r="Z29" t="s">
        <v>76</v>
      </c>
      <c r="AA29" s="26" t="s">
        <v>77</v>
      </c>
      <c r="AB29" s="13"/>
      <c r="AC29" s="13"/>
      <c r="AD29" s="13"/>
      <c r="AE29" s="28"/>
    </row>
    <row r="30" spans="1:31" ht="30">
      <c r="A30" t="s">
        <v>78</v>
      </c>
      <c r="B30" s="26" t="s">
        <v>79</v>
      </c>
      <c r="C30" s="7">
        <f t="shared" si="2"/>
        <v>171000</v>
      </c>
      <c r="D30" s="13"/>
      <c r="E30" s="13"/>
      <c r="F30" s="13"/>
      <c r="G30" s="13"/>
      <c r="H30" s="13"/>
      <c r="I30" s="13"/>
      <c r="J30" s="13"/>
      <c r="K30" s="13"/>
      <c r="L30" s="13"/>
      <c r="M30" t="s">
        <v>78</v>
      </c>
      <c r="N30" s="26" t="s">
        <v>79</v>
      </c>
      <c r="O30" s="13"/>
      <c r="P30" s="13"/>
      <c r="Q30" s="13">
        <v>171000</v>
      </c>
      <c r="R30" s="13"/>
      <c r="S30" s="13"/>
      <c r="T30" s="13"/>
      <c r="U30" s="27"/>
      <c r="V30" s="13"/>
      <c r="W30" s="13"/>
      <c r="X30" s="13"/>
      <c r="Y30" s="13"/>
      <c r="Z30" t="s">
        <v>78</v>
      </c>
      <c r="AA30" s="26" t="s">
        <v>79</v>
      </c>
      <c r="AB30" s="13"/>
      <c r="AC30" s="13"/>
      <c r="AD30" s="13"/>
      <c r="AE30" s="28"/>
    </row>
    <row r="31" spans="2:31" ht="15">
      <c r="B31" s="29" t="s">
        <v>80</v>
      </c>
      <c r="C31" s="7">
        <f t="shared" si="2"/>
        <v>515137363</v>
      </c>
      <c r="D31" s="30">
        <f>SUM(D32+D33+D34+D35)</f>
        <v>0</v>
      </c>
      <c r="E31" s="30">
        <f aca="true" t="shared" si="5" ref="E31:AE31">SUM(E32+E33+E34+E35)</f>
        <v>0</v>
      </c>
      <c r="F31" s="30">
        <f t="shared" si="5"/>
        <v>1905000</v>
      </c>
      <c r="G31" s="30">
        <f t="shared" si="5"/>
        <v>93005092</v>
      </c>
      <c r="H31" s="30">
        <f t="shared" si="5"/>
        <v>25184032</v>
      </c>
      <c r="I31" s="30">
        <f t="shared" si="5"/>
        <v>179020100</v>
      </c>
      <c r="J31" s="30">
        <f t="shared" si="5"/>
        <v>134477139</v>
      </c>
      <c r="K31" s="30">
        <f t="shared" si="5"/>
        <v>534000</v>
      </c>
      <c r="L31" s="30">
        <f>SUM(L32+L33+L34+L35)</f>
        <v>69118000</v>
      </c>
      <c r="N31" s="29" t="s">
        <v>80</v>
      </c>
      <c r="O31" s="30">
        <f t="shared" si="5"/>
        <v>0</v>
      </c>
      <c r="P31" s="30">
        <f t="shared" si="5"/>
        <v>635000</v>
      </c>
      <c r="Q31" s="30">
        <f t="shared" si="5"/>
        <v>32000</v>
      </c>
      <c r="R31" s="30">
        <f t="shared" si="5"/>
        <v>0</v>
      </c>
      <c r="S31" s="30">
        <f t="shared" si="5"/>
        <v>0</v>
      </c>
      <c r="T31" s="30">
        <f t="shared" si="5"/>
        <v>10000000</v>
      </c>
      <c r="U31" s="30">
        <f t="shared" si="5"/>
        <v>0</v>
      </c>
      <c r="V31" s="30">
        <f t="shared" si="5"/>
        <v>0</v>
      </c>
      <c r="W31" s="30">
        <f t="shared" si="5"/>
        <v>0</v>
      </c>
      <c r="X31" s="30">
        <f t="shared" si="5"/>
        <v>0</v>
      </c>
      <c r="Y31" s="30">
        <f t="shared" si="5"/>
        <v>227000</v>
      </c>
      <c r="AA31" s="29" t="s">
        <v>80</v>
      </c>
      <c r="AB31" s="30">
        <f t="shared" si="5"/>
        <v>0</v>
      </c>
      <c r="AC31" s="30">
        <f t="shared" si="5"/>
        <v>0</v>
      </c>
      <c r="AD31" s="30">
        <f t="shared" si="5"/>
        <v>1000000</v>
      </c>
      <c r="AE31" s="30">
        <f t="shared" si="5"/>
        <v>0</v>
      </c>
    </row>
    <row r="32" spans="1:31" ht="30">
      <c r="A32" t="s">
        <v>81</v>
      </c>
      <c r="B32" s="26" t="s">
        <v>82</v>
      </c>
      <c r="C32" s="7">
        <f t="shared" si="2"/>
        <v>18866144</v>
      </c>
      <c r="D32" s="13"/>
      <c r="E32" s="13"/>
      <c r="F32" s="13">
        <v>500000</v>
      </c>
      <c r="G32" s="13">
        <v>10211144</v>
      </c>
      <c r="H32" s="13"/>
      <c r="I32" s="13">
        <v>7000000</v>
      </c>
      <c r="J32" s="13">
        <v>9000</v>
      </c>
      <c r="K32" s="13">
        <v>421000</v>
      </c>
      <c r="L32" s="13"/>
      <c r="M32" t="s">
        <v>81</v>
      </c>
      <c r="N32" s="26" t="s">
        <v>82</v>
      </c>
      <c r="O32" s="13"/>
      <c r="P32" s="13">
        <v>500000</v>
      </c>
      <c r="Q32" s="13">
        <v>25000</v>
      </c>
      <c r="R32" s="13"/>
      <c r="S32" s="13"/>
      <c r="T32" s="13"/>
      <c r="U32" s="27"/>
      <c r="V32" s="13"/>
      <c r="W32" s="13"/>
      <c r="X32" s="13"/>
      <c r="Y32" s="13">
        <v>200000</v>
      </c>
      <c r="Z32" t="s">
        <v>81</v>
      </c>
      <c r="AA32" s="26" t="s">
        <v>82</v>
      </c>
      <c r="AB32" s="13"/>
      <c r="AC32" s="13"/>
      <c r="AD32" s="13"/>
      <c r="AE32" s="28"/>
    </row>
    <row r="33" spans="1:31" ht="45">
      <c r="A33" t="s">
        <v>83</v>
      </c>
      <c r="B33" s="26" t="s">
        <v>84</v>
      </c>
      <c r="C33" s="7">
        <f t="shared" si="2"/>
        <v>5066439</v>
      </c>
      <c r="D33" s="13"/>
      <c r="E33" s="13"/>
      <c r="F33" s="13">
        <v>135000</v>
      </c>
      <c r="G33" s="13">
        <v>2757009</v>
      </c>
      <c r="H33" s="13"/>
      <c r="I33" s="13">
        <v>1890000</v>
      </c>
      <c r="J33" s="13">
        <v>2430</v>
      </c>
      <c r="K33" s="13">
        <v>113000</v>
      </c>
      <c r="L33" s="13"/>
      <c r="M33" t="s">
        <v>83</v>
      </c>
      <c r="N33" s="26" t="s">
        <v>84</v>
      </c>
      <c r="O33" s="13"/>
      <c r="P33" s="13">
        <v>135000</v>
      </c>
      <c r="Q33" s="13">
        <v>7000</v>
      </c>
      <c r="R33" s="13"/>
      <c r="S33" s="13"/>
      <c r="T33" s="13"/>
      <c r="U33" s="27"/>
      <c r="V33" s="13"/>
      <c r="W33" s="13"/>
      <c r="X33" s="13"/>
      <c r="Y33" s="13">
        <v>27000</v>
      </c>
      <c r="Z33" t="s">
        <v>83</v>
      </c>
      <c r="AA33" s="26" t="s">
        <v>84</v>
      </c>
      <c r="AB33" s="13"/>
      <c r="AC33" s="13"/>
      <c r="AD33" s="13"/>
      <c r="AE33" s="28"/>
    </row>
    <row r="34" spans="1:31" ht="15">
      <c r="A34" t="s">
        <v>85</v>
      </c>
      <c r="B34" s="26" t="s">
        <v>86</v>
      </c>
      <c r="C34" s="7">
        <f t="shared" si="2"/>
        <v>389806806</v>
      </c>
      <c r="D34" s="13"/>
      <c r="E34" s="13"/>
      <c r="F34" s="13">
        <v>1000000</v>
      </c>
      <c r="G34" s="13">
        <v>63021212</v>
      </c>
      <c r="H34" s="13">
        <v>19829906</v>
      </c>
      <c r="I34" s="13">
        <v>136992877</v>
      </c>
      <c r="J34" s="13">
        <v>105878511</v>
      </c>
      <c r="K34" s="13"/>
      <c r="L34" s="13">
        <v>54423000</v>
      </c>
      <c r="M34" t="s">
        <v>85</v>
      </c>
      <c r="N34" s="26" t="s">
        <v>86</v>
      </c>
      <c r="O34" s="13"/>
      <c r="P34" s="13"/>
      <c r="Q34" s="13"/>
      <c r="R34" s="13"/>
      <c r="S34" s="13"/>
      <c r="T34" s="13">
        <v>7874000</v>
      </c>
      <c r="U34" s="27"/>
      <c r="V34" s="13"/>
      <c r="W34" s="13"/>
      <c r="X34" s="13"/>
      <c r="Y34" s="13"/>
      <c r="Z34" t="s">
        <v>85</v>
      </c>
      <c r="AA34" s="26" t="s">
        <v>86</v>
      </c>
      <c r="AB34" s="13"/>
      <c r="AC34" s="13"/>
      <c r="AD34" s="13">
        <v>787300</v>
      </c>
      <c r="AE34" s="28"/>
    </row>
    <row r="35" spans="1:31" ht="45">
      <c r="A35" t="s">
        <v>87</v>
      </c>
      <c r="B35" s="26" t="s">
        <v>88</v>
      </c>
      <c r="C35" s="7">
        <f t="shared" si="2"/>
        <v>101397974</v>
      </c>
      <c r="D35" s="13"/>
      <c r="E35" s="13"/>
      <c r="F35" s="13">
        <v>270000</v>
      </c>
      <c r="G35" s="13">
        <v>17015727</v>
      </c>
      <c r="H35" s="13">
        <v>5354126</v>
      </c>
      <c r="I35" s="13">
        <v>33137223</v>
      </c>
      <c r="J35" s="13">
        <v>28587198</v>
      </c>
      <c r="K35" s="13"/>
      <c r="L35" s="13">
        <v>14695000</v>
      </c>
      <c r="M35" t="s">
        <v>87</v>
      </c>
      <c r="N35" s="26" t="s">
        <v>88</v>
      </c>
      <c r="O35" s="13"/>
      <c r="P35" s="13"/>
      <c r="Q35" s="13"/>
      <c r="R35" s="13"/>
      <c r="S35" s="13"/>
      <c r="T35" s="13">
        <v>2126000</v>
      </c>
      <c r="U35" s="27"/>
      <c r="V35" s="13"/>
      <c r="W35" s="13"/>
      <c r="X35" s="13"/>
      <c r="Y35" s="13"/>
      <c r="Z35" t="s">
        <v>87</v>
      </c>
      <c r="AA35" s="26" t="s">
        <v>88</v>
      </c>
      <c r="AB35" s="13"/>
      <c r="AC35" s="13"/>
      <c r="AD35" s="13">
        <v>212700</v>
      </c>
      <c r="AE35" s="28"/>
    </row>
    <row r="36" spans="2:31" ht="15">
      <c r="B36" s="31" t="s">
        <v>89</v>
      </c>
      <c r="C36" s="7">
        <f>SUM(D36+E36+F36+G36+H36+I36+J36+K36+L36+O36+P36+Q36+R36+S36+T36+U36+V36+W36+X36+Y36+AB36+AD36+AC36+AE36)</f>
        <v>839024743</v>
      </c>
      <c r="D36" s="32">
        <f aca="true" t="shared" si="6" ref="D36:L36">SUM(D31+D10+D2)</f>
        <v>0</v>
      </c>
      <c r="E36" s="32">
        <f t="shared" si="6"/>
        <v>0</v>
      </c>
      <c r="F36" s="32">
        <f t="shared" si="6"/>
        <v>7248000</v>
      </c>
      <c r="G36" s="32">
        <f t="shared" si="6"/>
        <v>99921092</v>
      </c>
      <c r="H36" s="32">
        <f t="shared" si="6"/>
        <v>26504832</v>
      </c>
      <c r="I36" s="32">
        <f t="shared" si="6"/>
        <v>200000000</v>
      </c>
      <c r="J36" s="32">
        <f t="shared" si="6"/>
        <v>142229419</v>
      </c>
      <c r="K36" s="32">
        <f t="shared" si="6"/>
        <v>2874000</v>
      </c>
      <c r="L36" s="32">
        <f t="shared" si="6"/>
        <v>72910000</v>
      </c>
      <c r="N36" s="31" t="s">
        <v>89</v>
      </c>
      <c r="O36" s="32">
        <f aca="true" t="shared" si="7" ref="O36:Y36">SUM(O31+O10+O2)</f>
        <v>6218000</v>
      </c>
      <c r="P36" s="32">
        <f t="shared" si="7"/>
        <v>32551000</v>
      </c>
      <c r="Q36" s="32">
        <f t="shared" si="7"/>
        <v>5387000</v>
      </c>
      <c r="R36" s="32">
        <f t="shared" si="7"/>
        <v>5545000</v>
      </c>
      <c r="S36" s="32">
        <f t="shared" si="7"/>
        <v>12440000</v>
      </c>
      <c r="T36" s="32">
        <f t="shared" si="7"/>
        <v>10095000</v>
      </c>
      <c r="U36" s="32">
        <f t="shared" si="7"/>
        <v>4300000</v>
      </c>
      <c r="V36" s="32">
        <f t="shared" si="7"/>
        <v>25458000</v>
      </c>
      <c r="W36" s="32">
        <f t="shared" si="7"/>
        <v>6000000</v>
      </c>
      <c r="X36" s="32">
        <f t="shared" si="7"/>
        <v>4000000</v>
      </c>
      <c r="Y36" s="32">
        <f t="shared" si="7"/>
        <v>12891000</v>
      </c>
      <c r="AA36" s="31" t="s">
        <v>89</v>
      </c>
      <c r="AB36" s="32">
        <f>SUM(AB31+AB10+AB2)</f>
        <v>473000</v>
      </c>
      <c r="AC36" s="32">
        <f>SUM(AC31+AC10+AC2)</f>
        <v>250000</v>
      </c>
      <c r="AD36" s="32">
        <f>SUM(AD31+AD10+AD2)</f>
        <v>2190000</v>
      </c>
      <c r="AE36" s="32">
        <f>SUM(AE31+AE10+AE2)</f>
        <v>159539400</v>
      </c>
    </row>
    <row r="37" spans="1:31" ht="15">
      <c r="A37" t="s">
        <v>90</v>
      </c>
      <c r="B37" s="33" t="s">
        <v>91</v>
      </c>
      <c r="C37" s="7">
        <f t="shared" si="2"/>
        <v>275449683</v>
      </c>
      <c r="D37" s="34"/>
      <c r="E37" s="34"/>
      <c r="F37" s="34"/>
      <c r="G37" s="34"/>
      <c r="H37" s="34"/>
      <c r="I37" s="34"/>
      <c r="J37" s="34"/>
      <c r="K37" s="34"/>
      <c r="L37" s="34"/>
      <c r="M37" t="s">
        <v>90</v>
      </c>
      <c r="N37" s="33" t="s">
        <v>91</v>
      </c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t="s">
        <v>90</v>
      </c>
      <c r="AA37" s="33" t="s">
        <v>91</v>
      </c>
      <c r="AB37" s="34"/>
      <c r="AC37" s="34"/>
      <c r="AD37" s="34"/>
      <c r="AE37" s="13">
        <v>275449683</v>
      </c>
    </row>
    <row r="38" spans="1:31" ht="53.25" customHeight="1">
      <c r="A38" t="s">
        <v>92</v>
      </c>
      <c r="B38" s="26" t="s">
        <v>93</v>
      </c>
      <c r="C38" s="7">
        <f t="shared" si="2"/>
        <v>87874083</v>
      </c>
      <c r="D38" s="34"/>
      <c r="E38" s="13">
        <v>87874083</v>
      </c>
      <c r="F38" s="34"/>
      <c r="G38" s="13"/>
      <c r="H38" s="13"/>
      <c r="I38" s="13"/>
      <c r="J38" s="34"/>
      <c r="K38" s="34"/>
      <c r="L38" s="34"/>
      <c r="M38" t="s">
        <v>92</v>
      </c>
      <c r="N38" s="26" t="s">
        <v>93</v>
      </c>
      <c r="O38" s="34"/>
      <c r="P38" s="34"/>
      <c r="Q38" s="13"/>
      <c r="R38" s="13"/>
      <c r="S38" s="13"/>
      <c r="T38" s="13"/>
      <c r="U38" s="27"/>
      <c r="V38" s="13"/>
      <c r="W38" s="13"/>
      <c r="X38" s="13"/>
      <c r="Y38" s="13"/>
      <c r="Z38" t="s">
        <v>92</v>
      </c>
      <c r="AA38" s="26" t="s">
        <v>93</v>
      </c>
      <c r="AB38" s="13"/>
      <c r="AC38" s="13"/>
      <c r="AD38" s="13"/>
      <c r="AE38" s="28"/>
    </row>
    <row r="39" spans="1:31" ht="30">
      <c r="A39" t="s">
        <v>94</v>
      </c>
      <c r="B39" s="26" t="s">
        <v>95</v>
      </c>
      <c r="C39" s="7">
        <f t="shared" si="2"/>
        <v>302885344</v>
      </c>
      <c r="D39" s="34"/>
      <c r="E39" s="13"/>
      <c r="F39" s="34"/>
      <c r="G39" s="13">
        <v>84932928</v>
      </c>
      <c r="H39" s="13">
        <v>13252416</v>
      </c>
      <c r="I39" s="13">
        <v>200000000</v>
      </c>
      <c r="J39" s="34"/>
      <c r="K39" s="34"/>
      <c r="L39" s="34"/>
      <c r="M39" t="s">
        <v>94</v>
      </c>
      <c r="N39" s="26" t="s">
        <v>95</v>
      </c>
      <c r="O39" s="34"/>
      <c r="P39" s="34"/>
      <c r="Q39" s="13">
        <v>4700000</v>
      </c>
      <c r="R39" s="13"/>
      <c r="S39" s="13"/>
      <c r="T39" s="13"/>
      <c r="U39" s="27"/>
      <c r="V39" s="13"/>
      <c r="W39" s="13"/>
      <c r="X39" s="13"/>
      <c r="Y39" s="13"/>
      <c r="Z39" t="s">
        <v>94</v>
      </c>
      <c r="AA39" s="26" t="s">
        <v>95</v>
      </c>
      <c r="AB39" s="13"/>
      <c r="AC39" s="13"/>
      <c r="AD39" s="13"/>
      <c r="AE39" s="28"/>
    </row>
    <row r="40" spans="1:31" ht="15">
      <c r="A40" t="s">
        <v>96</v>
      </c>
      <c r="B40" s="16" t="s">
        <v>97</v>
      </c>
      <c r="C40" s="7">
        <f t="shared" si="2"/>
        <v>111225000</v>
      </c>
      <c r="D40" s="35">
        <v>111225000</v>
      </c>
      <c r="E40" s="35"/>
      <c r="F40" s="10"/>
      <c r="G40" s="10"/>
      <c r="H40" s="10"/>
      <c r="I40" s="10"/>
      <c r="J40" s="10"/>
      <c r="K40" s="10"/>
      <c r="L40" s="10"/>
      <c r="M40" t="s">
        <v>96</v>
      </c>
      <c r="N40" s="16" t="s">
        <v>97</v>
      </c>
      <c r="O40" s="10"/>
      <c r="P40" s="10"/>
      <c r="Q40" s="10"/>
      <c r="R40" s="10"/>
      <c r="S40" s="10"/>
      <c r="T40" s="10"/>
      <c r="U40" s="11"/>
      <c r="V40" s="10"/>
      <c r="W40" s="10"/>
      <c r="X40" s="10"/>
      <c r="Y40" s="10"/>
      <c r="Z40" t="s">
        <v>96</v>
      </c>
      <c r="AA40" s="16" t="s">
        <v>97</v>
      </c>
      <c r="AB40" s="10"/>
      <c r="AC40" s="10"/>
      <c r="AD40" s="10"/>
      <c r="AE40" s="12"/>
    </row>
    <row r="41" spans="1:31" ht="15">
      <c r="A41" t="s">
        <v>98</v>
      </c>
      <c r="B41" s="8" t="s">
        <v>99</v>
      </c>
      <c r="C41" s="7">
        <f t="shared" si="2"/>
        <v>2900000</v>
      </c>
      <c r="D41" s="35"/>
      <c r="E41" s="35"/>
      <c r="F41" s="10">
        <v>1625000</v>
      </c>
      <c r="G41" s="10"/>
      <c r="H41" s="10"/>
      <c r="I41" s="10"/>
      <c r="J41" s="10"/>
      <c r="K41" s="10"/>
      <c r="L41" s="10"/>
      <c r="M41" t="s">
        <v>98</v>
      </c>
      <c r="N41" s="8" t="s">
        <v>99</v>
      </c>
      <c r="O41" s="10">
        <v>425000</v>
      </c>
      <c r="P41" s="10"/>
      <c r="Q41" s="10"/>
      <c r="R41" s="10"/>
      <c r="S41" s="10"/>
      <c r="T41" s="10">
        <v>600000</v>
      </c>
      <c r="U41" s="11"/>
      <c r="V41" s="10"/>
      <c r="W41" s="10"/>
      <c r="X41" s="10"/>
      <c r="Y41" s="10">
        <v>250000</v>
      </c>
      <c r="Z41" t="s">
        <v>98</v>
      </c>
      <c r="AA41" s="8" t="s">
        <v>99</v>
      </c>
      <c r="AB41" s="10"/>
      <c r="AC41" s="10"/>
      <c r="AD41" s="10"/>
      <c r="AE41" s="12"/>
    </row>
    <row r="42" spans="1:31" ht="30">
      <c r="A42" t="s">
        <v>100</v>
      </c>
      <c r="B42" s="8" t="s">
        <v>101</v>
      </c>
      <c r="C42" s="7">
        <f t="shared" si="2"/>
        <v>2640000</v>
      </c>
      <c r="D42" s="35"/>
      <c r="E42" s="35"/>
      <c r="F42" s="10">
        <v>2000000</v>
      </c>
      <c r="G42" s="10"/>
      <c r="H42" s="10"/>
      <c r="I42" s="10"/>
      <c r="J42" s="10"/>
      <c r="K42" s="10"/>
      <c r="L42" s="10"/>
      <c r="M42" t="s">
        <v>100</v>
      </c>
      <c r="N42" s="8" t="s">
        <v>101</v>
      </c>
      <c r="O42" s="10"/>
      <c r="P42" s="10"/>
      <c r="Q42" s="10"/>
      <c r="R42" s="10"/>
      <c r="S42" s="10"/>
      <c r="T42" s="10"/>
      <c r="U42" s="11"/>
      <c r="V42" s="10"/>
      <c r="W42" s="10"/>
      <c r="X42" s="10"/>
      <c r="Y42" s="10"/>
      <c r="Z42" t="s">
        <v>100</v>
      </c>
      <c r="AA42" s="8" t="s">
        <v>101</v>
      </c>
      <c r="AB42" s="10"/>
      <c r="AC42" s="10"/>
      <c r="AD42" s="10">
        <v>640000</v>
      </c>
      <c r="AE42" s="12"/>
    </row>
    <row r="43" spans="1:31" ht="15">
      <c r="A43" t="s">
        <v>102</v>
      </c>
      <c r="B43" s="8" t="s">
        <v>103</v>
      </c>
      <c r="C43" s="7">
        <f t="shared" si="2"/>
        <v>9850000</v>
      </c>
      <c r="D43" s="35"/>
      <c r="E43" s="35"/>
      <c r="F43" s="10">
        <v>9250000</v>
      </c>
      <c r="G43" s="10"/>
      <c r="H43" s="10"/>
      <c r="I43" s="10"/>
      <c r="J43" s="10"/>
      <c r="K43" s="10"/>
      <c r="L43" s="10"/>
      <c r="M43" t="s">
        <v>102</v>
      </c>
      <c r="N43" s="8" t="s">
        <v>103</v>
      </c>
      <c r="O43" s="10"/>
      <c r="P43" s="10"/>
      <c r="Q43" s="10"/>
      <c r="R43" s="10"/>
      <c r="S43" s="10"/>
      <c r="T43" s="10"/>
      <c r="U43" s="11"/>
      <c r="V43" s="10">
        <v>600000</v>
      </c>
      <c r="W43" s="10"/>
      <c r="X43" s="10"/>
      <c r="Y43" s="10"/>
      <c r="Z43" t="s">
        <v>102</v>
      </c>
      <c r="AA43" s="8" t="s">
        <v>103</v>
      </c>
      <c r="AB43" s="10"/>
      <c r="AC43" s="10"/>
      <c r="AD43" s="10"/>
      <c r="AE43" s="12"/>
    </row>
    <row r="44" spans="1:31" ht="30">
      <c r="A44" t="s">
        <v>104</v>
      </c>
      <c r="B44" s="8" t="s">
        <v>105</v>
      </c>
      <c r="C44" s="7">
        <f t="shared" si="2"/>
        <v>5447000</v>
      </c>
      <c r="D44" s="35"/>
      <c r="E44" s="35"/>
      <c r="F44" s="10">
        <v>5115000</v>
      </c>
      <c r="G44" s="10"/>
      <c r="H44" s="10"/>
      <c r="I44" s="10"/>
      <c r="J44" s="10"/>
      <c r="K44" s="10"/>
      <c r="L44" s="10"/>
      <c r="M44" t="s">
        <v>104</v>
      </c>
      <c r="N44" s="8" t="s">
        <v>105</v>
      </c>
      <c r="O44" s="10">
        <v>115000</v>
      </c>
      <c r="P44" s="10"/>
      <c r="Q44" s="10"/>
      <c r="R44" s="10"/>
      <c r="S44" s="10"/>
      <c r="T44" s="10">
        <v>160000</v>
      </c>
      <c r="U44" s="11"/>
      <c r="V44" s="10">
        <v>57000</v>
      </c>
      <c r="W44" s="10"/>
      <c r="X44" s="10"/>
      <c r="Y44" s="10"/>
      <c r="Z44" t="s">
        <v>104</v>
      </c>
      <c r="AA44" s="8" t="s">
        <v>105</v>
      </c>
      <c r="AB44" s="10"/>
      <c r="AC44" s="10"/>
      <c r="AD44" s="10"/>
      <c r="AE44" s="12"/>
    </row>
    <row r="45" spans="1:31" ht="15">
      <c r="A45" t="s">
        <v>106</v>
      </c>
      <c r="B45" s="8" t="s">
        <v>107</v>
      </c>
      <c r="C45" s="7">
        <f t="shared" si="2"/>
        <v>31404533</v>
      </c>
      <c r="D45" s="35"/>
      <c r="E45" s="35"/>
      <c r="F45" s="10">
        <v>31404533</v>
      </c>
      <c r="G45" s="10"/>
      <c r="H45" s="10"/>
      <c r="I45" s="10"/>
      <c r="J45" s="10"/>
      <c r="K45" s="10"/>
      <c r="L45" s="10"/>
      <c r="M45" t="s">
        <v>106</v>
      </c>
      <c r="N45" s="8" t="s">
        <v>107</v>
      </c>
      <c r="O45" s="10"/>
      <c r="P45" s="10"/>
      <c r="Q45" s="10"/>
      <c r="R45" s="10"/>
      <c r="S45" s="10"/>
      <c r="T45" s="10"/>
      <c r="U45" s="11"/>
      <c r="V45" s="10"/>
      <c r="W45" s="10"/>
      <c r="X45" s="10"/>
      <c r="Y45" s="10"/>
      <c r="Z45" t="s">
        <v>106</v>
      </c>
      <c r="AA45" s="8" t="s">
        <v>107</v>
      </c>
      <c r="AB45" s="10"/>
      <c r="AC45" s="10"/>
      <c r="AD45" s="10"/>
      <c r="AE45" s="12"/>
    </row>
    <row r="46" spans="2:31" ht="30">
      <c r="B46" s="8" t="s">
        <v>105</v>
      </c>
      <c r="C46" s="7">
        <f t="shared" si="2"/>
        <v>8479100</v>
      </c>
      <c r="D46" s="35"/>
      <c r="E46" s="35"/>
      <c r="F46" s="10">
        <v>8479100</v>
      </c>
      <c r="G46" s="10"/>
      <c r="H46" s="10"/>
      <c r="I46" s="10"/>
      <c r="J46" s="10"/>
      <c r="K46" s="10"/>
      <c r="L46" s="10"/>
      <c r="N46" s="8" t="s">
        <v>105</v>
      </c>
      <c r="O46" s="10"/>
      <c r="P46" s="10"/>
      <c r="Q46" s="10"/>
      <c r="R46" s="10"/>
      <c r="S46" s="10"/>
      <c r="T46" s="10"/>
      <c r="U46" s="11"/>
      <c r="V46" s="10"/>
      <c r="W46" s="10"/>
      <c r="X46" s="10"/>
      <c r="Y46" s="10"/>
      <c r="AA46" s="8" t="s">
        <v>105</v>
      </c>
      <c r="AB46" s="10"/>
      <c r="AC46" s="10"/>
      <c r="AD46" s="10"/>
      <c r="AE46" s="12"/>
    </row>
    <row r="47" spans="1:31" ht="30">
      <c r="A47" t="s">
        <v>108</v>
      </c>
      <c r="B47" s="8" t="s">
        <v>109</v>
      </c>
      <c r="C47" s="7">
        <f t="shared" si="2"/>
        <v>870000</v>
      </c>
      <c r="D47" s="35"/>
      <c r="E47" s="35"/>
      <c r="F47" s="10">
        <v>435000</v>
      </c>
      <c r="G47" s="10"/>
      <c r="H47" s="10"/>
      <c r="I47" s="10"/>
      <c r="J47" s="10"/>
      <c r="K47" s="10"/>
      <c r="L47" s="10"/>
      <c r="M47" t="s">
        <v>108</v>
      </c>
      <c r="N47" s="8" t="s">
        <v>109</v>
      </c>
      <c r="O47" s="10">
        <v>435000</v>
      </c>
      <c r="P47" s="10"/>
      <c r="Q47" s="10"/>
      <c r="R47" s="10"/>
      <c r="S47" s="10"/>
      <c r="T47" s="10"/>
      <c r="U47" s="11"/>
      <c r="V47" s="10"/>
      <c r="W47" s="10"/>
      <c r="X47" s="10"/>
      <c r="Y47" s="10"/>
      <c r="Z47" t="s">
        <v>108</v>
      </c>
      <c r="AA47" s="8" t="s">
        <v>109</v>
      </c>
      <c r="AB47" s="10"/>
      <c r="AC47" s="10"/>
      <c r="AD47" s="10"/>
      <c r="AE47" s="12"/>
    </row>
    <row r="48" spans="2:31" ht="15">
      <c r="B48" s="16" t="s">
        <v>110</v>
      </c>
      <c r="C48" s="7">
        <f t="shared" si="2"/>
        <v>0</v>
      </c>
      <c r="D48" s="35"/>
      <c r="E48" s="35"/>
      <c r="F48" s="10"/>
      <c r="G48" s="10"/>
      <c r="H48" s="10"/>
      <c r="I48" s="10"/>
      <c r="J48" s="10"/>
      <c r="K48" s="10"/>
      <c r="L48" s="10"/>
      <c r="N48" s="16" t="s">
        <v>110</v>
      </c>
      <c r="O48" s="10"/>
      <c r="P48" s="10"/>
      <c r="Q48" s="10"/>
      <c r="R48" s="10"/>
      <c r="S48" s="10"/>
      <c r="T48" s="10"/>
      <c r="U48" s="11"/>
      <c r="V48" s="10"/>
      <c r="W48" s="10"/>
      <c r="X48" s="10"/>
      <c r="Y48" s="10"/>
      <c r="AA48" s="16" t="s">
        <v>110</v>
      </c>
      <c r="AB48" s="10"/>
      <c r="AC48" s="10"/>
      <c r="AD48" s="10"/>
      <c r="AE48" s="12"/>
    </row>
    <row r="49" spans="2:31" ht="15.75" thickBot="1">
      <c r="B49" s="36" t="s">
        <v>111</v>
      </c>
      <c r="C49" s="7">
        <f t="shared" si="2"/>
        <v>839024743</v>
      </c>
      <c r="D49" s="37">
        <f>SUM(D37:D48)</f>
        <v>111225000</v>
      </c>
      <c r="E49" s="37">
        <f aca="true" t="shared" si="8" ref="E49:AE49">SUM(E37:E48)</f>
        <v>87874083</v>
      </c>
      <c r="F49" s="37">
        <f t="shared" si="8"/>
        <v>58308633</v>
      </c>
      <c r="G49" s="37">
        <f t="shared" si="8"/>
        <v>84932928</v>
      </c>
      <c r="H49" s="37">
        <f t="shared" si="8"/>
        <v>13252416</v>
      </c>
      <c r="I49" s="37">
        <f t="shared" si="8"/>
        <v>200000000</v>
      </c>
      <c r="J49" s="37">
        <f t="shared" si="8"/>
        <v>0</v>
      </c>
      <c r="K49" s="37">
        <f t="shared" si="8"/>
        <v>0</v>
      </c>
      <c r="L49" s="37">
        <f t="shared" si="8"/>
        <v>0</v>
      </c>
      <c r="N49" s="36" t="s">
        <v>111</v>
      </c>
      <c r="O49" s="37">
        <f t="shared" si="8"/>
        <v>975000</v>
      </c>
      <c r="P49" s="37">
        <f t="shared" si="8"/>
        <v>0</v>
      </c>
      <c r="Q49" s="37">
        <f t="shared" si="8"/>
        <v>4700000</v>
      </c>
      <c r="R49" s="37">
        <f t="shared" si="8"/>
        <v>0</v>
      </c>
      <c r="S49" s="37">
        <f t="shared" si="8"/>
        <v>0</v>
      </c>
      <c r="T49" s="37">
        <f t="shared" si="8"/>
        <v>760000</v>
      </c>
      <c r="U49" s="37">
        <f t="shared" si="8"/>
        <v>0</v>
      </c>
      <c r="V49" s="37">
        <f t="shared" si="8"/>
        <v>657000</v>
      </c>
      <c r="W49" s="37">
        <f t="shared" si="8"/>
        <v>0</v>
      </c>
      <c r="X49" s="37">
        <f t="shared" si="8"/>
        <v>0</v>
      </c>
      <c r="Y49" s="37">
        <f t="shared" si="8"/>
        <v>250000</v>
      </c>
      <c r="AA49" s="36" t="s">
        <v>111</v>
      </c>
      <c r="AB49" s="37">
        <f t="shared" si="8"/>
        <v>0</v>
      </c>
      <c r="AC49" s="37">
        <f t="shared" si="8"/>
        <v>0</v>
      </c>
      <c r="AD49" s="37">
        <f t="shared" si="8"/>
        <v>640000</v>
      </c>
      <c r="AE49" s="37">
        <f t="shared" si="8"/>
        <v>275449683</v>
      </c>
    </row>
    <row r="50" ht="16.5" thickBot="1" thickTop="1">
      <c r="C50" s="39">
        <f>SUM(C49-C36)</f>
        <v>0</v>
      </c>
    </row>
    <row r="51" spans="2:31" ht="105.75" thickTop="1">
      <c r="B51" s="1" t="s">
        <v>0</v>
      </c>
      <c r="C51" s="2" t="s">
        <v>1</v>
      </c>
      <c r="D51" s="3" t="s">
        <v>2</v>
      </c>
      <c r="E51" s="3" t="s">
        <v>3</v>
      </c>
      <c r="F51" s="3" t="s">
        <v>4</v>
      </c>
      <c r="G51" s="4" t="s">
        <v>5</v>
      </c>
      <c r="H51" s="4" t="s">
        <v>6</v>
      </c>
      <c r="I51" s="4" t="s">
        <v>7</v>
      </c>
      <c r="J51" s="4" t="s">
        <v>8</v>
      </c>
      <c r="K51" s="4" t="s">
        <v>9</v>
      </c>
      <c r="L51" s="4" t="s">
        <v>10</v>
      </c>
      <c r="N51" s="1" t="s">
        <v>0</v>
      </c>
      <c r="O51" s="3" t="s">
        <v>11</v>
      </c>
      <c r="P51" s="3" t="s">
        <v>12</v>
      </c>
      <c r="Q51" s="3" t="s">
        <v>13</v>
      </c>
      <c r="R51" s="3" t="s">
        <v>14</v>
      </c>
      <c r="S51" s="5" t="s">
        <v>15</v>
      </c>
      <c r="T51" s="5" t="s">
        <v>16</v>
      </c>
      <c r="U51" s="5" t="s">
        <v>17</v>
      </c>
      <c r="V51" s="5" t="s">
        <v>18</v>
      </c>
      <c r="W51" s="5" t="s">
        <v>19</v>
      </c>
      <c r="X51" s="5" t="s">
        <v>20</v>
      </c>
      <c r="Y51" s="5" t="s">
        <v>21</v>
      </c>
      <c r="AA51" s="1" t="s">
        <v>0</v>
      </c>
      <c r="AB51" s="5" t="s">
        <v>22</v>
      </c>
      <c r="AC51" s="5" t="s">
        <v>23</v>
      </c>
      <c r="AD51" s="5" t="s">
        <v>24</v>
      </c>
      <c r="AE51" s="5" t="s">
        <v>25</v>
      </c>
    </row>
  </sheetData>
  <sheetProtection/>
  <printOptions/>
  <pageMargins left="0.25" right="0.25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Felhasznalo</cp:lastModifiedBy>
  <cp:lastPrinted>2018-02-08T11:44:08Z</cp:lastPrinted>
  <dcterms:created xsi:type="dcterms:W3CDTF">2018-02-06T17:19:05Z</dcterms:created>
  <dcterms:modified xsi:type="dcterms:W3CDTF">2018-02-09T09:38:37Z</dcterms:modified>
  <cp:category/>
  <cp:version/>
  <cp:contentType/>
  <cp:contentStatus/>
</cp:coreProperties>
</file>